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2660" activeTab="0"/>
  </bookViews>
  <sheets>
    <sheet name="VTC cenas" sheetId="1" r:id="rId1"/>
  </sheets>
  <definedNames>
    <definedName name="_xlnm.Print_Titles" localSheetId="0">'VTC cenas'!$2:$2</definedName>
  </definedNames>
  <calcPr fullCalcOnLoad="1"/>
</workbook>
</file>

<file path=xl/sharedStrings.xml><?xml version="1.0" encoding="utf-8"?>
<sst xmlns="http://schemas.openxmlformats.org/spreadsheetml/2006/main" count="54" uniqueCount="53">
  <si>
    <t>Krājums</t>
  </si>
  <si>
    <t>Grāmatas nosaukums</t>
  </si>
  <si>
    <t>GR172054</t>
  </si>
  <si>
    <t>SODĪBA</t>
  </si>
  <si>
    <t>GR172163</t>
  </si>
  <si>
    <t>ĶEROT LIELO ZIVI</t>
  </si>
  <si>
    <t>GR173128</t>
  </si>
  <si>
    <t>VVF</t>
  </si>
  <si>
    <t>BEZ JAKAS</t>
  </si>
  <si>
    <t>GR171161</t>
  </si>
  <si>
    <t>VĒSTULES OLGAI</t>
  </si>
  <si>
    <t>GR172021</t>
  </si>
  <si>
    <t>PLACEBO</t>
  </si>
  <si>
    <t>GR172155</t>
  </si>
  <si>
    <t>AMOUR FOU</t>
  </si>
  <si>
    <t>GR171156</t>
  </si>
  <si>
    <t>GR172172</t>
  </si>
  <si>
    <t>RAGANU SEZONA</t>
  </si>
  <si>
    <t>GR172185</t>
  </si>
  <si>
    <t>BANNIJA MANRO NĀVE</t>
  </si>
  <si>
    <t>GR171205</t>
  </si>
  <si>
    <t>101 MŪZIKAS ALBUMS</t>
  </si>
  <si>
    <t>GR172195</t>
  </si>
  <si>
    <t>DRAKULAS DOSJĒ</t>
  </si>
  <si>
    <t>EINŠTEINS. VIŅA DZĪVE UN VISUMS</t>
  </si>
  <si>
    <t>GR172180</t>
  </si>
  <si>
    <t>VTC bez PVN</t>
  </si>
  <si>
    <t>MIERINĀJUMS ĀDAMA KOKAM</t>
  </si>
  <si>
    <t>GR171211</t>
  </si>
  <si>
    <t>JOLDIJAS JŪRA 1</t>
  </si>
  <si>
    <t>GR172217</t>
  </si>
  <si>
    <t>JOLDIJAS JŪRA 2</t>
  </si>
  <si>
    <t>GR172224</t>
  </si>
  <si>
    <t xml:space="preserve">LAIKA PAVĒLNIEKI </t>
  </si>
  <si>
    <t>GR172241</t>
  </si>
  <si>
    <t>tikai JR 4,00</t>
  </si>
  <si>
    <t>pēc JR ned.pied.pārcenot visiem uz 3,00</t>
  </si>
  <si>
    <t>VTC (bez PVN) pēc pārcenošanas 10-02-2011</t>
  </si>
  <si>
    <t>VTC ar 12% PVN</t>
  </si>
  <si>
    <t>Izdošanas gads</t>
  </si>
  <si>
    <t>2011</t>
  </si>
  <si>
    <t>STEPES KARALIS LĪRS</t>
  </si>
  <si>
    <t>GR171242</t>
  </si>
  <si>
    <t>GR171238</t>
  </si>
  <si>
    <t>GAETĀNO KREMATOSS</t>
  </si>
  <si>
    <t>GR172152</t>
  </si>
  <si>
    <t>ŠOKA DOKTRĪNA</t>
  </si>
  <si>
    <t xml:space="preserve">spēkā esošā VTC (bez PVN) </t>
  </si>
  <si>
    <t>Atlaide %</t>
  </si>
  <si>
    <t>VTC ar atlaidi bez PVN</t>
  </si>
  <si>
    <t>Piedāvājums bibliotēkām_04_05_2012</t>
  </si>
  <si>
    <t>GR172222</t>
  </si>
  <si>
    <t>GULBJA NOLAUPĪTĀJI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</si>
</sst>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"/>
    <numFmt numFmtId="165" formatCode="#,##0.000"/>
    <numFmt numFmtId="166" formatCode="#,##0.0000"/>
    <numFmt numFmtId="167" formatCode="#,##0.00000"/>
    <numFmt numFmtId="168" formatCode="0.0"/>
    <numFmt numFmtId="169" formatCode="0.00000"/>
    <numFmt numFmtId="170" formatCode="0.0000"/>
    <numFmt numFmtId="171" formatCode="0.000"/>
  </numFmts>
  <fonts count="7">
    <font>
      <sz val="10"/>
      <name val="Arial"/>
      <family val="0"/>
    </font>
    <font>
      <b/>
      <sz val="12"/>
      <name val="Arial"/>
      <family val="2"/>
    </font>
    <font>
      <sz val="11"/>
      <name val="Arial Narrow"/>
      <family val="0"/>
    </font>
    <font>
      <sz val="12"/>
      <name val="Arial"/>
      <family val="2"/>
    </font>
    <font>
      <b/>
      <sz val="12"/>
      <name val="Tahoma"/>
      <family val="2"/>
    </font>
    <font>
      <sz val="12"/>
      <color indexed="10"/>
      <name val="Arial"/>
      <family val="2"/>
    </font>
    <font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/>
    </xf>
    <xf numFmtId="49" fontId="6" fillId="0" borderId="1" xfId="19" applyNumberFormat="1" applyFont="1" applyFill="1" applyBorder="1" applyAlignment="1" applyProtection="1">
      <alignment horizontal="center"/>
      <protection/>
    </xf>
    <xf numFmtId="4" fontId="3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workbookViewId="0" topLeftCell="A1">
      <pane xSplit="2" topLeftCell="C1" activePane="topRight" state="frozen"/>
      <selection pane="topLeft" activeCell="A1" sqref="A1"/>
      <selection pane="topRight" activeCell="I22" sqref="I22"/>
    </sheetView>
  </sheetViews>
  <sheetFormatPr defaultColWidth="9.140625" defaultRowHeight="12.75" outlineLevelCol="1"/>
  <cols>
    <col min="1" max="1" width="11.57421875" style="1" customWidth="1"/>
    <col min="2" max="2" width="49.421875" style="1" customWidth="1"/>
    <col min="3" max="3" width="0.13671875" style="2" customWidth="1" outlineLevel="1"/>
    <col min="4" max="4" width="13.421875" style="3" hidden="1" customWidth="1"/>
    <col min="5" max="5" width="13.421875" style="2" customWidth="1"/>
    <col min="6" max="6" width="13.00390625" style="2" customWidth="1"/>
    <col min="7" max="7" width="12.7109375" style="1" customWidth="1"/>
    <col min="8" max="8" width="11.00390625" style="1" customWidth="1"/>
    <col min="9" max="16384" width="9.140625" style="1" customWidth="1"/>
  </cols>
  <sheetData>
    <row r="1" spans="1:6" s="4" customFormat="1" ht="15.75">
      <c r="A1" s="6" t="s">
        <v>50</v>
      </c>
      <c r="C1" s="7"/>
      <c r="D1" s="8"/>
      <c r="E1" s="7"/>
      <c r="F1" s="7"/>
    </row>
    <row r="2" spans="1:9" s="5" customFormat="1" ht="68.25" customHeight="1">
      <c r="A2" s="9" t="s">
        <v>0</v>
      </c>
      <c r="B2" s="9" t="s">
        <v>1</v>
      </c>
      <c r="C2" s="10" t="s">
        <v>37</v>
      </c>
      <c r="D2" s="11" t="s">
        <v>47</v>
      </c>
      <c r="E2" s="10" t="s">
        <v>26</v>
      </c>
      <c r="F2" s="10" t="s">
        <v>38</v>
      </c>
      <c r="G2" s="12" t="s">
        <v>39</v>
      </c>
      <c r="H2" s="12" t="s">
        <v>48</v>
      </c>
      <c r="I2" s="10" t="s">
        <v>49</v>
      </c>
    </row>
    <row r="3" spans="1:9" s="13" customFormat="1" ht="15.75">
      <c r="A3" s="15" t="s">
        <v>20</v>
      </c>
      <c r="B3" s="15" t="s">
        <v>21</v>
      </c>
      <c r="C3" s="16"/>
      <c r="D3" s="17">
        <v>6.75</v>
      </c>
      <c r="E3" s="16">
        <v>6.75</v>
      </c>
      <c r="F3" s="16">
        <f>D3*1.12</f>
        <v>7.5600000000000005</v>
      </c>
      <c r="G3" s="18">
        <v>2009</v>
      </c>
      <c r="H3" s="18">
        <v>30</v>
      </c>
      <c r="I3" s="19">
        <f aca="true" t="shared" si="0" ref="I3:I13">E3-E3*H3/100</f>
        <v>4.725</v>
      </c>
    </row>
    <row r="4" spans="1:9" s="14" customFormat="1" ht="15.75">
      <c r="A4" s="15" t="s">
        <v>15</v>
      </c>
      <c r="B4" s="15" t="s">
        <v>14</v>
      </c>
      <c r="C4" s="16"/>
      <c r="D4" s="17">
        <v>5.93</v>
      </c>
      <c r="E4" s="16">
        <v>5.93</v>
      </c>
      <c r="F4" s="16">
        <f aca="true" t="shared" si="1" ref="F4:F11">D4*1.12</f>
        <v>6.6416</v>
      </c>
      <c r="G4" s="18">
        <v>2009</v>
      </c>
      <c r="H4" s="18">
        <v>30</v>
      </c>
      <c r="I4" s="19">
        <f t="shared" si="0"/>
        <v>4.151</v>
      </c>
    </row>
    <row r="5" spans="1:9" s="14" customFormat="1" ht="15.75">
      <c r="A5" s="15" t="s">
        <v>18</v>
      </c>
      <c r="B5" s="15" t="s">
        <v>19</v>
      </c>
      <c r="C5" s="16"/>
      <c r="D5" s="17">
        <v>5.35</v>
      </c>
      <c r="E5" s="16">
        <v>5.35</v>
      </c>
      <c r="F5" s="16">
        <f t="shared" si="1"/>
        <v>5.992</v>
      </c>
      <c r="G5" s="18">
        <v>2009</v>
      </c>
      <c r="H5" s="18">
        <v>30</v>
      </c>
      <c r="I5" s="19">
        <f t="shared" si="0"/>
        <v>3.7449999999999997</v>
      </c>
    </row>
    <row r="6" spans="1:9" s="14" customFormat="1" ht="18" customHeight="1">
      <c r="A6" s="15" t="s">
        <v>9</v>
      </c>
      <c r="B6" s="15" t="s">
        <v>8</v>
      </c>
      <c r="C6" s="16"/>
      <c r="D6" s="17">
        <v>3.8</v>
      </c>
      <c r="E6" s="16">
        <v>3.8</v>
      </c>
      <c r="F6" s="16">
        <f t="shared" si="1"/>
        <v>4.256</v>
      </c>
      <c r="G6" s="18">
        <v>2009</v>
      </c>
      <c r="H6" s="18">
        <v>30</v>
      </c>
      <c r="I6" s="19">
        <f t="shared" si="0"/>
        <v>2.66</v>
      </c>
    </row>
    <row r="7" spans="1:9" s="14" customFormat="1" ht="15.75">
      <c r="A7" s="15" t="s">
        <v>22</v>
      </c>
      <c r="B7" s="15" t="s">
        <v>23</v>
      </c>
      <c r="C7" s="16"/>
      <c r="D7" s="17">
        <v>5.35</v>
      </c>
      <c r="E7" s="16">
        <v>5.35</v>
      </c>
      <c r="F7" s="16">
        <f t="shared" si="1"/>
        <v>5.992</v>
      </c>
      <c r="G7" s="18">
        <v>2009</v>
      </c>
      <c r="H7" s="18">
        <v>30</v>
      </c>
      <c r="I7" s="19">
        <f t="shared" si="0"/>
        <v>3.7449999999999997</v>
      </c>
    </row>
    <row r="8" spans="1:9" s="14" customFormat="1" ht="15.75">
      <c r="A8" s="15" t="s">
        <v>25</v>
      </c>
      <c r="B8" s="15" t="s">
        <v>24</v>
      </c>
      <c r="C8" s="16"/>
      <c r="D8" s="17">
        <v>10.21</v>
      </c>
      <c r="E8" s="16">
        <v>10.21</v>
      </c>
      <c r="F8" s="16">
        <f t="shared" si="1"/>
        <v>11.435200000000002</v>
      </c>
      <c r="G8" s="18">
        <v>2010</v>
      </c>
      <c r="H8" s="18">
        <v>30</v>
      </c>
      <c r="I8" s="19">
        <f t="shared" si="0"/>
        <v>7.147</v>
      </c>
    </row>
    <row r="9" spans="1:9" s="14" customFormat="1" ht="17.25" customHeight="1">
      <c r="A9" s="15" t="s">
        <v>43</v>
      </c>
      <c r="B9" s="15" t="s">
        <v>44</v>
      </c>
      <c r="C9" s="16"/>
      <c r="D9" s="17">
        <v>6.27</v>
      </c>
      <c r="E9" s="16">
        <v>6.27</v>
      </c>
      <c r="F9" s="16">
        <v>7.02</v>
      </c>
      <c r="G9" s="18">
        <v>2011</v>
      </c>
      <c r="H9" s="18">
        <v>30</v>
      </c>
      <c r="I9" s="19">
        <f t="shared" si="0"/>
        <v>4.388999999999999</v>
      </c>
    </row>
    <row r="10" spans="1:9" s="14" customFormat="1" ht="15.75">
      <c r="A10" s="15" t="s">
        <v>30</v>
      </c>
      <c r="B10" s="15" t="s">
        <v>29</v>
      </c>
      <c r="C10" s="16"/>
      <c r="D10" s="17">
        <v>8.74</v>
      </c>
      <c r="E10" s="16">
        <v>8.74</v>
      </c>
      <c r="F10" s="16">
        <f t="shared" si="1"/>
        <v>9.788800000000002</v>
      </c>
      <c r="G10" s="18">
        <v>2010</v>
      </c>
      <c r="H10" s="18">
        <v>30</v>
      </c>
      <c r="I10" s="19">
        <f t="shared" si="0"/>
        <v>6.118</v>
      </c>
    </row>
    <row r="11" spans="1:9" s="14" customFormat="1" ht="15.75">
      <c r="A11" s="15" t="s">
        <v>32</v>
      </c>
      <c r="B11" s="15" t="s">
        <v>31</v>
      </c>
      <c r="C11" s="16"/>
      <c r="D11" s="17">
        <v>6.44</v>
      </c>
      <c r="E11" s="16">
        <v>6.44</v>
      </c>
      <c r="F11" s="16">
        <f t="shared" si="1"/>
        <v>7.212800000000001</v>
      </c>
      <c r="G11" s="18">
        <v>2010</v>
      </c>
      <c r="H11" s="18">
        <v>30</v>
      </c>
      <c r="I11" s="19">
        <f t="shared" si="0"/>
        <v>4.508</v>
      </c>
    </row>
    <row r="12" spans="1:9" s="14" customFormat="1" ht="15.75">
      <c r="A12" s="15" t="s">
        <v>4</v>
      </c>
      <c r="B12" s="15" t="s">
        <v>5</v>
      </c>
      <c r="C12" s="16"/>
      <c r="D12" s="17">
        <v>2.1</v>
      </c>
      <c r="E12" s="16">
        <v>2.1</v>
      </c>
      <c r="F12" s="16">
        <f>D12*1.12</f>
        <v>2.3520000000000003</v>
      </c>
      <c r="G12" s="18">
        <v>2008</v>
      </c>
      <c r="H12" s="18">
        <v>30</v>
      </c>
      <c r="I12" s="19">
        <f t="shared" si="0"/>
        <v>1.4700000000000002</v>
      </c>
    </row>
    <row r="13" spans="1:9" s="14" customFormat="1" ht="15.75">
      <c r="A13" s="15" t="s">
        <v>42</v>
      </c>
      <c r="B13" s="15" t="s">
        <v>33</v>
      </c>
      <c r="C13" s="16"/>
      <c r="D13" s="17">
        <v>5.12</v>
      </c>
      <c r="E13" s="16">
        <v>5.12</v>
      </c>
      <c r="F13" s="16">
        <f>D13*1.12</f>
        <v>5.734400000000001</v>
      </c>
      <c r="G13" s="18">
        <v>2011</v>
      </c>
      <c r="H13" s="18">
        <v>30</v>
      </c>
      <c r="I13" s="19">
        <f t="shared" si="0"/>
        <v>3.584</v>
      </c>
    </row>
    <row r="14" spans="1:9" s="14" customFormat="1" ht="15.75">
      <c r="A14" s="15" t="s">
        <v>28</v>
      </c>
      <c r="B14" s="15" t="s">
        <v>27</v>
      </c>
      <c r="C14" s="16"/>
      <c r="D14" s="17">
        <v>5.91</v>
      </c>
      <c r="E14" s="16">
        <v>5.91</v>
      </c>
      <c r="F14" s="16">
        <f>D14*1.12</f>
        <v>6.619200000000001</v>
      </c>
      <c r="G14" s="18">
        <v>2010</v>
      </c>
      <c r="H14" s="18">
        <v>30</v>
      </c>
      <c r="I14" s="19">
        <f aca="true" t="shared" si="2" ref="I14:I22">E14-E14*H14/100</f>
        <v>4.1370000000000005</v>
      </c>
    </row>
    <row r="15" spans="1:9" s="14" customFormat="1" ht="18" customHeight="1">
      <c r="A15" s="15" t="s">
        <v>51</v>
      </c>
      <c r="B15" s="15" t="s">
        <v>52</v>
      </c>
      <c r="C15" s="23" t="s">
        <v>36</v>
      </c>
      <c r="D15" s="22">
        <v>5.44</v>
      </c>
      <c r="E15" s="21">
        <v>8.12</v>
      </c>
      <c r="F15" s="16">
        <v>9.09</v>
      </c>
      <c r="G15" s="18">
        <v>2011</v>
      </c>
      <c r="H15" s="18">
        <v>30</v>
      </c>
      <c r="I15" s="19">
        <f t="shared" si="2"/>
        <v>5.683999999999999</v>
      </c>
    </row>
    <row r="16" spans="1:9" s="14" customFormat="1" ht="15.75">
      <c r="A16" s="15" t="s">
        <v>13</v>
      </c>
      <c r="B16" s="15" t="s">
        <v>12</v>
      </c>
      <c r="C16" s="16"/>
      <c r="D16" s="17">
        <v>5.35</v>
      </c>
      <c r="E16" s="16">
        <v>5.35</v>
      </c>
      <c r="F16" s="16">
        <f>D16*1.12</f>
        <v>5.992</v>
      </c>
      <c r="G16" s="18">
        <v>2009</v>
      </c>
      <c r="H16" s="18">
        <v>30</v>
      </c>
      <c r="I16" s="19">
        <f t="shared" si="2"/>
        <v>3.7449999999999997</v>
      </c>
    </row>
    <row r="17" spans="1:9" s="14" customFormat="1" ht="15.75">
      <c r="A17" s="15" t="s">
        <v>16</v>
      </c>
      <c r="B17" s="15" t="s">
        <v>17</v>
      </c>
      <c r="C17" s="16"/>
      <c r="D17" s="17">
        <v>6.5</v>
      </c>
      <c r="E17" s="16">
        <v>6.5</v>
      </c>
      <c r="F17" s="16">
        <f aca="true" t="shared" si="3" ref="F17:F22">D17*1.12</f>
        <v>7.280000000000001</v>
      </c>
      <c r="G17" s="18">
        <v>2009</v>
      </c>
      <c r="H17" s="18">
        <v>30</v>
      </c>
      <c r="I17" s="19">
        <f t="shared" si="2"/>
        <v>4.55</v>
      </c>
    </row>
    <row r="18" spans="1:9" s="14" customFormat="1" ht="15.75">
      <c r="A18" s="15" t="s">
        <v>2</v>
      </c>
      <c r="B18" s="15" t="s">
        <v>3</v>
      </c>
      <c r="C18" s="16"/>
      <c r="D18" s="17">
        <v>2.7</v>
      </c>
      <c r="E18" s="16">
        <v>2.7</v>
      </c>
      <c r="F18" s="16">
        <f t="shared" si="3"/>
        <v>3.0240000000000005</v>
      </c>
      <c r="G18" s="18">
        <v>2008</v>
      </c>
      <c r="H18" s="18">
        <v>30</v>
      </c>
      <c r="I18" s="19">
        <f t="shared" si="2"/>
        <v>1.8900000000000001</v>
      </c>
    </row>
    <row r="19" spans="1:9" s="14" customFormat="1" ht="15.75">
      <c r="A19" s="15" t="s">
        <v>34</v>
      </c>
      <c r="B19" s="15" t="s">
        <v>41</v>
      </c>
      <c r="C19" s="16"/>
      <c r="D19" s="17">
        <v>7.56</v>
      </c>
      <c r="E19" s="16">
        <v>7.56</v>
      </c>
      <c r="F19" s="16">
        <f>D19*1.12</f>
        <v>8.4672</v>
      </c>
      <c r="G19" s="20" t="s">
        <v>40</v>
      </c>
      <c r="H19" s="18">
        <v>30</v>
      </c>
      <c r="I19" s="19">
        <f t="shared" si="2"/>
        <v>5.292</v>
      </c>
    </row>
    <row r="20" spans="1:9" s="14" customFormat="1" ht="14.25" customHeight="1">
      <c r="A20" s="15" t="s">
        <v>45</v>
      </c>
      <c r="B20" s="15" t="s">
        <v>46</v>
      </c>
      <c r="C20" s="16"/>
      <c r="D20" s="17">
        <v>9.97</v>
      </c>
      <c r="E20" s="16">
        <v>9.97</v>
      </c>
      <c r="F20" s="16">
        <f t="shared" si="3"/>
        <v>11.166400000000001</v>
      </c>
      <c r="G20" s="20" t="s">
        <v>40</v>
      </c>
      <c r="H20" s="18">
        <v>30</v>
      </c>
      <c r="I20" s="19">
        <f t="shared" si="2"/>
        <v>6.979000000000001</v>
      </c>
    </row>
    <row r="21" spans="1:9" s="14" customFormat="1" ht="13.5" customHeight="1">
      <c r="A21" s="15" t="s">
        <v>11</v>
      </c>
      <c r="B21" s="15" t="s">
        <v>10</v>
      </c>
      <c r="C21" s="16" t="s">
        <v>35</v>
      </c>
      <c r="D21" s="17">
        <v>5.35</v>
      </c>
      <c r="E21" s="16">
        <v>5.35</v>
      </c>
      <c r="F21" s="16">
        <f t="shared" si="3"/>
        <v>5.992</v>
      </c>
      <c r="G21" s="18">
        <v>2009</v>
      </c>
      <c r="H21" s="18">
        <v>30</v>
      </c>
      <c r="I21" s="19">
        <f t="shared" si="2"/>
        <v>3.7449999999999997</v>
      </c>
    </row>
    <row r="22" spans="1:9" s="14" customFormat="1" ht="15.75">
      <c r="A22" s="15" t="s">
        <v>6</v>
      </c>
      <c r="B22" s="15" t="s">
        <v>7</v>
      </c>
      <c r="C22" s="16"/>
      <c r="D22" s="17">
        <v>5.35</v>
      </c>
      <c r="E22" s="16">
        <v>5.35</v>
      </c>
      <c r="F22" s="16">
        <f t="shared" si="3"/>
        <v>5.992</v>
      </c>
      <c r="G22" s="18">
        <v>2008</v>
      </c>
      <c r="H22" s="18">
        <v>30</v>
      </c>
      <c r="I22" s="19">
        <f t="shared" si="2"/>
        <v>3.7449999999999997</v>
      </c>
    </row>
    <row r="77" spans="1:6" ht="15.75">
      <c r="A77" s="4"/>
      <c r="B77" s="4"/>
      <c r="C77" s="7"/>
      <c r="D77" s="8"/>
      <c r="E77" s="7"/>
      <c r="F77" s="7"/>
    </row>
    <row r="78" spans="1:6" ht="15.75">
      <c r="A78" s="4"/>
      <c r="B78" s="4"/>
      <c r="C78" s="7"/>
      <c r="D78" s="8"/>
      <c r="E78" s="7"/>
      <c r="F78" s="7"/>
    </row>
  </sheetData>
  <printOptions gridLines="1"/>
  <pageMargins left="0.78" right="0.18" top="0.28" bottom="0.35" header="0.17" footer="0.17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kristine.ermane</cp:lastModifiedBy>
  <cp:lastPrinted>2012-03-12T07:54:13Z</cp:lastPrinted>
  <dcterms:created xsi:type="dcterms:W3CDTF">2008-12-30T13:34:12Z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